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50"/>
  </bookViews>
  <sheets>
    <sheet name="(1)工程量清单审核表 (2)" sheetId="5" r:id="rId1"/>
    <sheet name="(1)工程量清单审核表" sheetId="4" r:id="rId2"/>
    <sheet name="Sheet1" sheetId="1" r:id="rId3"/>
    <sheet name="Sheet2" sheetId="2" r:id="rId4"/>
    <sheet name="Sheet3" sheetId="3" r:id="rId5"/>
  </sheets>
  <calcPr calcId="144525"/>
</workbook>
</file>

<file path=xl/sharedStrings.xml><?xml version="1.0" encoding="utf-8"?>
<sst xmlns="http://schemas.openxmlformats.org/spreadsheetml/2006/main" count="85">
  <si>
    <t>工程量清单审核表</t>
  </si>
  <si>
    <t>工程名称：第三食堂后面场地硬化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</si>
  <si>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</si>
  <si>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</si>
  <si>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</si>
  <si>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</si>
  <si>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</si>
  <si>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</si>
  <si>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</si>
  <si>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</si>
  <si>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</si>
  <si>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</si>
  <si>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</si>
  <si>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</si>
  <si>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</si>
  <si>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1</t>
  </si>
  <si>
    <t>拆除砖砌体 实心砖墙</t>
  </si>
  <si>
    <t>10m3</t>
  </si>
  <si>
    <t>B6-222</t>
  </si>
  <si>
    <t>2</t>
  </si>
  <si>
    <t>浆砌毛石护坡</t>
  </si>
  <si>
    <t>A4-25换</t>
  </si>
  <si>
    <t>3</t>
  </si>
  <si>
    <t>夯填土 地坪</t>
  </si>
  <si>
    <t>1-140</t>
  </si>
  <si>
    <t>4</t>
  </si>
  <si>
    <t>路床整形 路床碾压检验</t>
  </si>
  <si>
    <t>100m2</t>
  </si>
  <si>
    <t>2-2-1</t>
  </si>
  <si>
    <t>5</t>
  </si>
  <si>
    <t>掺配砂 压实厚度10cm以内</t>
  </si>
  <si>
    <t>2-1-39</t>
  </si>
  <si>
    <t>6</t>
  </si>
  <si>
    <t>C15混凝土路面 15cm</t>
  </si>
  <si>
    <t>2-3-48换</t>
  </si>
  <si>
    <t>7</t>
  </si>
  <si>
    <t>C25混凝土路面 20cm</t>
  </si>
  <si>
    <t>2-3-50换</t>
  </si>
  <si>
    <t>8</t>
  </si>
  <si>
    <r>
      <t>单面清水砖墙</t>
    </r>
    <r>
      <rPr>
        <sz val="10"/>
        <rFont val="Arial Narrow"/>
        <charset val="134"/>
      </rPr>
      <t>3/4</t>
    </r>
    <r>
      <rPr>
        <sz val="10"/>
        <rFont val="宋体"/>
        <charset val="134"/>
      </rPr>
      <t>砖</t>
    </r>
    <r>
      <rPr>
        <sz val="10"/>
        <rFont val="Arial Narrow"/>
        <charset val="134"/>
      </rPr>
      <t>M2.5</t>
    </r>
    <r>
      <rPr>
        <sz val="10"/>
        <rFont val="宋体"/>
        <charset val="134"/>
      </rPr>
      <t>混合砂浆</t>
    </r>
  </si>
  <si>
    <t>4-3换</t>
  </si>
  <si>
    <t>9</t>
  </si>
  <si>
    <r>
      <t>砖墙墙面、墙裙水泥砂浆粉刷</t>
    </r>
    <r>
      <rPr>
        <sz val="10"/>
        <rFont val="Arial Narrow"/>
        <charset val="134"/>
      </rPr>
      <t>14+6mm</t>
    </r>
  </si>
  <si>
    <t>11-22换</t>
  </si>
  <si>
    <t>10</t>
  </si>
  <si>
    <t>润油粉、刮腻子、调和漆一遍、磁漆三遍 墙面</t>
  </si>
  <si>
    <t>B5-41换</t>
  </si>
  <si>
    <t>11</t>
  </si>
  <si>
    <r>
      <t>人工挖一、二类土土方深度</t>
    </r>
    <r>
      <rPr>
        <sz val="10"/>
        <rFont val="Arial Narrow"/>
        <charset val="134"/>
      </rPr>
      <t>2m</t>
    </r>
    <r>
      <rPr>
        <sz val="10"/>
        <rFont val="宋体"/>
        <charset val="134"/>
      </rPr>
      <t>以内</t>
    </r>
  </si>
  <si>
    <t>100m3</t>
  </si>
  <si>
    <t>1-1换</t>
  </si>
  <si>
    <t>12</t>
  </si>
  <si>
    <t>PVC管道粘接</t>
  </si>
  <si>
    <t>10m</t>
  </si>
  <si>
    <t>10-1-311换</t>
  </si>
  <si>
    <t>13</t>
  </si>
  <si>
    <r>
      <t>零星砌体</t>
    </r>
    <r>
      <rPr>
        <sz val="10"/>
        <rFont val="Arial Narrow"/>
        <charset val="134"/>
      </rPr>
      <t>M5</t>
    </r>
    <r>
      <rPr>
        <sz val="10"/>
        <rFont val="宋体"/>
        <charset val="134"/>
      </rPr>
      <t>水泥混合砂浆</t>
    </r>
  </si>
  <si>
    <t>4-52换</t>
  </si>
  <si>
    <t>14</t>
  </si>
  <si>
    <t>人行道块铺设 人工铺植草砖</t>
  </si>
  <si>
    <t>2-4-33</t>
  </si>
  <si>
    <t>15</t>
  </si>
  <si>
    <t>道路凸镜、交通指示牌</t>
  </si>
  <si>
    <t>个</t>
  </si>
  <si>
    <t>-</t>
  </si>
  <si>
    <t>合    计</t>
  </si>
  <si>
    <t>134793.243</t>
  </si>
  <si>
    <t>编制日期：2018年02月27日</t>
  </si>
  <si>
    <t>特此说明：本次预算最后一项【道路凸镜】经询价为110元，加上安装费暂估为150元/个。请申请部门相关人员附资费依据。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</si>
  <si>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（3）定额采用《江西省建筑安装工程费用定额》（2017）、计价规范为《建设工程工程量清单计价规范》（GB50500-2013）、《建筑安装工程费用项目组成》（建标[2013]44号）文件。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</si>
  <si>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建设方纳税属性</t>
  </si>
  <si>
    <t>最终核定招投标价</t>
  </si>
  <si>
    <t>1、一般纳税人</t>
  </si>
  <si>
    <t>2、小规模纳税人</t>
  </si>
  <si>
    <r>
      <rPr>
        <sz val="9"/>
        <color theme="1"/>
        <rFont val="宋体"/>
        <charset val="134"/>
      </rPr>
      <t>单面清水砖墙</t>
    </r>
    <r>
      <rPr>
        <sz val="10"/>
        <rFont val="Arial Narrow"/>
        <charset val="134"/>
      </rPr>
      <t>3/4</t>
    </r>
    <r>
      <rPr>
        <sz val="10"/>
        <rFont val="宋体"/>
        <charset val="134"/>
      </rPr>
      <t>砖</t>
    </r>
    <r>
      <rPr>
        <sz val="10"/>
        <rFont val="Arial Narrow"/>
        <charset val="134"/>
      </rPr>
      <t>M2.5</t>
    </r>
    <r>
      <rPr>
        <sz val="10"/>
        <rFont val="宋体"/>
        <charset val="134"/>
      </rPr>
      <t>混合砂浆</t>
    </r>
  </si>
  <si>
    <r>
      <rPr>
        <sz val="10"/>
        <rFont val="宋体"/>
        <charset val="134"/>
      </rPr>
      <t>砖墙墙面、墙裙水泥砂浆粉刷</t>
    </r>
    <r>
      <rPr>
        <sz val="10"/>
        <rFont val="Arial Narrow"/>
        <charset val="134"/>
      </rPr>
      <t>14+6mm</t>
    </r>
  </si>
  <si>
    <r>
      <rPr>
        <sz val="10"/>
        <rFont val="宋体"/>
        <charset val="134"/>
      </rPr>
      <t>人工挖一、二类土土方深度</t>
    </r>
    <r>
      <rPr>
        <sz val="10"/>
        <rFont val="Arial Narrow"/>
        <charset val="134"/>
      </rPr>
      <t>2m</t>
    </r>
    <r>
      <rPr>
        <sz val="10"/>
        <rFont val="宋体"/>
        <charset val="134"/>
      </rPr>
      <t>以内</t>
    </r>
  </si>
  <si>
    <r>
      <rPr>
        <sz val="10"/>
        <rFont val="宋体"/>
        <charset val="134"/>
      </rPr>
      <t>零星砌体</t>
    </r>
    <r>
      <rPr>
        <sz val="10"/>
        <rFont val="Arial Narrow"/>
        <charset val="134"/>
      </rPr>
      <t>M5</t>
    </r>
    <r>
      <rPr>
        <sz val="10"/>
        <rFont val="宋体"/>
        <charset val="134"/>
      </rPr>
      <t>水泥混合砂浆</t>
    </r>
  </si>
  <si>
    <t>编制人：陈博</t>
  </si>
  <si>
    <t>税率</t>
  </si>
  <si>
    <t>增值税额</t>
  </si>
  <si>
    <t>价税合计</t>
  </si>
  <si>
    <t>送审价</t>
  </si>
  <si>
    <t>审核人：蔡玲</t>
  </si>
  <si>
    <t>监察审计室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</si>
</sst>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10"/>
      <name val="宋体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5"/>
      <name val="黑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宋体"/>
      <charset val="134"/>
    </font>
    <font>
      <sz val="10"/>
      <name val="Arial Narrow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27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27" applyNumberFormat="1" applyFont="1" applyBorder="1" applyAlignment="1">
      <alignment vertical="center" wrapText="1"/>
    </xf>
    <xf numFmtId="0" fontId="1" fillId="0" borderId="1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4" fillId="4" borderId="0" xfId="0" applyNumberFormat="1" applyFont="1" applyFill="1" applyAlignment="1">
      <alignment horizontal="left" vertical="center"/>
    </xf>
    <xf numFmtId="0" fontId="1" fillId="0" borderId="0" xfId="0" applyNumberFormat="1" applyFont="1" applyAlignment="1">
      <alignment horizontal="left" vertical="top" wrapText="1"/>
    </xf>
    <xf numFmtId="0" fontId="4" fillId="2" borderId="0" xfId="0" applyNumberFormat="1" applyFont="1" applyFill="1" applyAlignment="1">
      <alignment horizontal="left" vertical="center"/>
    </xf>
    <xf numFmtId="0" fontId="1" fillId="4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4" borderId="1" xfId="50" applyNumberFormat="1" applyFont="1" applyFill="1" applyBorder="1">
      <alignment vertical="center"/>
    </xf>
    <xf numFmtId="9" fontId="1" fillId="0" borderId="1" xfId="50" applyNumberFormat="1" applyFont="1" applyBorder="1" applyAlignment="1">
      <alignment horizontal="center" vertical="center"/>
    </xf>
    <xf numFmtId="176" fontId="1" fillId="0" borderId="1" xfId="50" applyNumberFormat="1" applyFont="1" applyBorder="1" applyAlignment="1">
      <alignment horizontal="center" vertical="center"/>
    </xf>
    <xf numFmtId="176" fontId="1" fillId="4" borderId="1" xfId="50" applyNumberFormat="1" applyFont="1" applyFill="1" applyBorder="1" applyAlignment="1">
      <alignment horizontal="center" vertical="center"/>
    </xf>
    <xf numFmtId="176" fontId="5" fillId="4" borderId="1" xfId="50" applyNumberFormat="1" applyFont="1" applyFill="1" applyBorder="1" applyAlignment="1">
      <alignment horizontal="center" vertical="center"/>
    </xf>
    <xf numFmtId="0" fontId="0" fillId="0" borderId="0" xfId="50">
      <alignment vertical="center"/>
    </xf>
    <xf numFmtId="0" fontId="1" fillId="0" borderId="0" xfId="50" applyNumberFormat="1" applyFont="1">
      <alignment vertical="center"/>
    </xf>
    <xf numFmtId="0" fontId="1" fillId="0" borderId="0" xfId="5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  <xf numFmtId="0" fontId="5" fillId="0" borderId="0" xfId="0" applyNumberFormat="1" applyFont="1" applyFill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8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top" wrapText="1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>
      <alignment vertical="center"/>
    </xf>
    <xf numFmtId="176" fontId="5" fillId="0" borderId="1" xfId="50" applyNumberFormat="1" applyFont="1" applyFill="1" applyBorder="1" applyAlignment="1">
      <alignment horizontal="center" vertical="center"/>
    </xf>
    <xf numFmtId="0" fontId="9" fillId="0" borderId="0" xfId="50" applyFont="1" applyFill="1">
      <alignment vertical="center"/>
    </xf>
    <xf numFmtId="0" fontId="5" fillId="0" borderId="0" xfId="50" applyNumberFormat="1" applyFont="1" applyFill="1">
      <alignment vertical="center"/>
    </xf>
    <xf numFmtId="0" fontId="5" fillId="0" borderId="0" xfId="5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/>
    </xf>
    <xf numFmtId="31" fontId="9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装饰定额 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topLeftCell="A13" workbookViewId="0">
      <selection activeCell="O24" sqref="O24"/>
    </sheetView>
  </sheetViews>
  <sheetFormatPr defaultColWidth="9" defaultRowHeight="11.25"/>
  <cols>
    <col min="1" max="1" width="4.375" style="33" customWidth="1"/>
    <col min="2" max="2" width="33.625" style="33" customWidth="1"/>
    <col min="3" max="3" width="13.875" style="33" customWidth="1"/>
    <col min="4" max="4" width="7.375" style="33" customWidth="1"/>
    <col min="5" max="5" width="7.875" style="33" customWidth="1"/>
    <col min="6" max="6" width="7.125" style="33" customWidth="1"/>
    <col min="7" max="7" width="7.875" style="33" customWidth="1"/>
    <col min="8" max="8" width="10.375" style="33" customWidth="1"/>
    <col min="9" max="9" width="10.125" style="33" customWidth="1"/>
    <col min="10" max="10" width="10.375" style="33" customWidth="1"/>
    <col min="11" max="12" width="9.625" style="33" customWidth="1"/>
    <col min="13" max="16384" width="9" style="33"/>
  </cols>
  <sheetData>
    <row r="1" ht="25.15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16.9" customHeight="1" spans="1:12">
      <c r="A2" s="35" t="s">
        <v>1</v>
      </c>
      <c r="G2" s="36" t="s">
        <v>2</v>
      </c>
      <c r="L2" s="51" t="s">
        <v>3</v>
      </c>
    </row>
    <row r="3" ht="16.9" customHeight="1" spans="1:12">
      <c r="A3" s="37" t="s">
        <v>4</v>
      </c>
      <c r="B3" s="37" t="s">
        <v>5</v>
      </c>
      <c r="C3" s="37" t="s">
        <v>6</v>
      </c>
      <c r="D3" s="37" t="s">
        <v>7</v>
      </c>
      <c r="E3" s="37"/>
      <c r="F3" s="37"/>
      <c r="G3" s="37"/>
      <c r="H3" s="37" t="s">
        <v>8</v>
      </c>
      <c r="I3" s="37"/>
      <c r="J3" s="37"/>
      <c r="K3" s="37"/>
      <c r="L3" s="37" t="s">
        <v>9</v>
      </c>
    </row>
    <row r="4" ht="16.9" customHeight="1" spans="1:12">
      <c r="A4" s="37" t="s">
        <v>10</v>
      </c>
      <c r="B4" s="37"/>
      <c r="C4" s="37"/>
      <c r="D4" s="37" t="s">
        <v>11</v>
      </c>
      <c r="E4" s="37" t="s">
        <v>12</v>
      </c>
      <c r="F4" s="37" t="s">
        <v>13</v>
      </c>
      <c r="G4" s="37" t="s">
        <v>14</v>
      </c>
      <c r="H4" s="37" t="s">
        <v>11</v>
      </c>
      <c r="I4" s="37" t="s">
        <v>12</v>
      </c>
      <c r="J4" s="37" t="s">
        <v>13</v>
      </c>
      <c r="K4" s="37" t="s">
        <v>14</v>
      </c>
      <c r="L4" s="37"/>
    </row>
    <row r="5" ht="14.25" customHeight="1" spans="1:12">
      <c r="A5" s="37" t="s">
        <v>15</v>
      </c>
      <c r="B5" s="7" t="s">
        <v>16</v>
      </c>
      <c r="C5" s="38" t="s">
        <v>17</v>
      </c>
      <c r="D5" s="38"/>
      <c r="E5" s="38"/>
      <c r="F5" s="38"/>
      <c r="G5" s="38"/>
      <c r="H5" s="38" t="s">
        <v>18</v>
      </c>
      <c r="I5" s="52">
        <v>0.378</v>
      </c>
      <c r="J5" s="52">
        <v>1236.23</v>
      </c>
      <c r="K5" s="52">
        <f>I5*J5</f>
        <v>467.29494</v>
      </c>
      <c r="L5" s="39"/>
    </row>
    <row r="6" ht="14.25" customHeight="1" spans="1:12">
      <c r="A6" s="37" t="s">
        <v>19</v>
      </c>
      <c r="B6" s="9" t="s">
        <v>20</v>
      </c>
      <c r="C6" s="38" t="s">
        <v>17</v>
      </c>
      <c r="D6" s="38"/>
      <c r="E6" s="38"/>
      <c r="F6" s="38"/>
      <c r="G6" s="38"/>
      <c r="H6" s="38" t="s">
        <v>21</v>
      </c>
      <c r="I6" s="52">
        <v>6.4</v>
      </c>
      <c r="J6" s="52">
        <v>6399.34</v>
      </c>
      <c r="K6" s="52">
        <f t="shared" ref="K6:K19" si="0">I6*J6</f>
        <v>40955.776</v>
      </c>
      <c r="L6" s="39"/>
    </row>
    <row r="7" ht="14.25" customHeight="1" spans="1:12">
      <c r="A7" s="37" t="s">
        <v>22</v>
      </c>
      <c r="B7" s="7" t="s">
        <v>23</v>
      </c>
      <c r="C7" s="38" t="s">
        <v>17</v>
      </c>
      <c r="D7" s="38"/>
      <c r="E7" s="38"/>
      <c r="F7" s="38"/>
      <c r="G7" s="38"/>
      <c r="H7" s="38" t="s">
        <v>24</v>
      </c>
      <c r="I7" s="52">
        <v>12.45</v>
      </c>
      <c r="J7" s="52">
        <v>222.03</v>
      </c>
      <c r="K7" s="52">
        <f t="shared" si="0"/>
        <v>2764.2735</v>
      </c>
      <c r="L7" s="39"/>
    </row>
    <row r="8" ht="14.25" customHeight="1" spans="1:12">
      <c r="A8" s="37" t="s">
        <v>25</v>
      </c>
      <c r="B8" s="7" t="s">
        <v>26</v>
      </c>
      <c r="C8" s="37" t="s">
        <v>27</v>
      </c>
      <c r="D8" s="39"/>
      <c r="E8" s="39"/>
      <c r="F8" s="39"/>
      <c r="G8" s="39"/>
      <c r="H8" s="38" t="s">
        <v>28</v>
      </c>
      <c r="I8" s="52">
        <v>8.3</v>
      </c>
      <c r="J8" s="52">
        <v>155.37</v>
      </c>
      <c r="K8" s="52">
        <f t="shared" si="0"/>
        <v>1289.571</v>
      </c>
      <c r="L8" s="52"/>
    </row>
    <row r="9" ht="14.25" customHeight="1" spans="1:12">
      <c r="A9" s="37" t="s">
        <v>29</v>
      </c>
      <c r="B9" s="7" t="s">
        <v>30</v>
      </c>
      <c r="C9" s="37" t="s">
        <v>27</v>
      </c>
      <c r="D9" s="39"/>
      <c r="E9" s="39"/>
      <c r="F9" s="39"/>
      <c r="G9" s="39"/>
      <c r="H9" s="38" t="s">
        <v>31</v>
      </c>
      <c r="I9" s="52">
        <v>8.3</v>
      </c>
      <c r="J9" s="52">
        <v>1043.22</v>
      </c>
      <c r="K9" s="52">
        <f t="shared" si="0"/>
        <v>8658.726</v>
      </c>
      <c r="L9" s="52"/>
    </row>
    <row r="10" ht="14.25" customHeight="1" spans="1:12">
      <c r="A10" s="37" t="s">
        <v>32</v>
      </c>
      <c r="B10" s="9" t="s">
        <v>33</v>
      </c>
      <c r="C10" s="37" t="s">
        <v>27</v>
      </c>
      <c r="D10" s="39"/>
      <c r="E10" s="39"/>
      <c r="F10" s="39"/>
      <c r="G10" s="39"/>
      <c r="H10" s="38" t="s">
        <v>34</v>
      </c>
      <c r="I10" s="52">
        <v>4.5</v>
      </c>
      <c r="J10" s="52">
        <v>5864.77</v>
      </c>
      <c r="K10" s="52">
        <f t="shared" si="0"/>
        <v>26391.465</v>
      </c>
      <c r="L10" s="52"/>
    </row>
    <row r="11" ht="14.25" customHeight="1" spans="1:12">
      <c r="A11" s="37" t="s">
        <v>35</v>
      </c>
      <c r="B11" s="40" t="s">
        <v>36</v>
      </c>
      <c r="C11" s="37" t="s">
        <v>27</v>
      </c>
      <c r="D11" s="39"/>
      <c r="E11" s="39"/>
      <c r="F11" s="39"/>
      <c r="G11" s="39"/>
      <c r="H11" s="38" t="s">
        <v>37</v>
      </c>
      <c r="I11" s="52">
        <v>3.8</v>
      </c>
      <c r="J11" s="52">
        <v>8083.43</v>
      </c>
      <c r="K11" s="52">
        <f t="shared" si="0"/>
        <v>30717.034</v>
      </c>
      <c r="L11" s="52"/>
    </row>
    <row r="12" ht="14.25" customHeight="1" spans="1:12">
      <c r="A12" s="37" t="s">
        <v>38</v>
      </c>
      <c r="B12" s="41" t="s">
        <v>39</v>
      </c>
      <c r="C12" s="38" t="s">
        <v>17</v>
      </c>
      <c r="D12" s="38"/>
      <c r="E12" s="38"/>
      <c r="F12" s="38"/>
      <c r="G12" s="38"/>
      <c r="H12" s="38" t="s">
        <v>40</v>
      </c>
      <c r="I12" s="52">
        <v>0.53</v>
      </c>
      <c r="J12" s="52">
        <v>1419.75</v>
      </c>
      <c r="K12" s="52">
        <f t="shared" si="0"/>
        <v>752.4675</v>
      </c>
      <c r="L12" s="39"/>
    </row>
    <row r="13" ht="14.25" customHeight="1" spans="1:12">
      <c r="A13" s="37" t="s">
        <v>41</v>
      </c>
      <c r="B13" s="9" t="s">
        <v>42</v>
      </c>
      <c r="C13" s="37" t="s">
        <v>27</v>
      </c>
      <c r="D13" s="39"/>
      <c r="E13" s="39"/>
      <c r="F13" s="39"/>
      <c r="G13" s="39"/>
      <c r="H13" s="38" t="s">
        <v>43</v>
      </c>
      <c r="I13" s="52">
        <v>0.46</v>
      </c>
      <c r="J13" s="52">
        <v>989.27</v>
      </c>
      <c r="K13" s="52">
        <f t="shared" si="0"/>
        <v>455.0642</v>
      </c>
      <c r="L13" s="52"/>
    </row>
    <row r="14" ht="14.25" customHeight="1" spans="1:12">
      <c r="A14" s="37" t="s">
        <v>44</v>
      </c>
      <c r="B14" s="7" t="s">
        <v>45</v>
      </c>
      <c r="C14" s="37" t="s">
        <v>27</v>
      </c>
      <c r="D14" s="39"/>
      <c r="E14" s="39"/>
      <c r="F14" s="39"/>
      <c r="G14" s="39"/>
      <c r="H14" s="38" t="s">
        <v>46</v>
      </c>
      <c r="I14" s="52">
        <v>0.46</v>
      </c>
      <c r="J14" s="52">
        <v>1033.27</v>
      </c>
      <c r="K14" s="52">
        <f t="shared" si="0"/>
        <v>475.3042</v>
      </c>
      <c r="L14" s="52"/>
    </row>
    <row r="15" ht="14.25" customHeight="1" spans="1:12">
      <c r="A15" s="37" t="s">
        <v>47</v>
      </c>
      <c r="B15" s="42" t="s">
        <v>48</v>
      </c>
      <c r="C15" s="37" t="s">
        <v>49</v>
      </c>
      <c r="D15" s="39"/>
      <c r="E15" s="39"/>
      <c r="F15" s="39"/>
      <c r="G15" s="39"/>
      <c r="H15" s="38" t="s">
        <v>50</v>
      </c>
      <c r="I15" s="52">
        <v>0.65</v>
      </c>
      <c r="J15" s="52">
        <v>5370.38</v>
      </c>
      <c r="K15" s="52">
        <f t="shared" si="0"/>
        <v>3490.747</v>
      </c>
      <c r="L15" s="52"/>
    </row>
    <row r="16" ht="14.25" customHeight="1" spans="1:12">
      <c r="A16" s="37" t="s">
        <v>51</v>
      </c>
      <c r="B16" s="7" t="s">
        <v>52</v>
      </c>
      <c r="C16" s="37" t="s">
        <v>53</v>
      </c>
      <c r="D16" s="39"/>
      <c r="E16" s="39"/>
      <c r="F16" s="39"/>
      <c r="G16" s="39"/>
      <c r="H16" s="38" t="s">
        <v>54</v>
      </c>
      <c r="I16" s="52">
        <v>6.5</v>
      </c>
      <c r="J16" s="52">
        <v>427.72</v>
      </c>
      <c r="K16" s="52">
        <f t="shared" si="0"/>
        <v>2780.18</v>
      </c>
      <c r="L16" s="52"/>
    </row>
    <row r="17" ht="14.25" customHeight="1" spans="1:12">
      <c r="A17" s="37" t="s">
        <v>55</v>
      </c>
      <c r="B17" s="9" t="s">
        <v>56</v>
      </c>
      <c r="C17" s="37" t="s">
        <v>17</v>
      </c>
      <c r="D17" s="39"/>
      <c r="E17" s="39"/>
      <c r="F17" s="39"/>
      <c r="G17" s="39"/>
      <c r="H17" s="38" t="s">
        <v>57</v>
      </c>
      <c r="I17" s="52">
        <v>1</v>
      </c>
      <c r="J17" s="52">
        <v>1459.73</v>
      </c>
      <c r="K17" s="52">
        <f t="shared" si="0"/>
        <v>1459.73</v>
      </c>
      <c r="L17" s="52"/>
    </row>
    <row r="18" ht="14.25" customHeight="1" spans="1:12">
      <c r="A18" s="37" t="s">
        <v>58</v>
      </c>
      <c r="B18" s="40" t="s">
        <v>59</v>
      </c>
      <c r="C18" s="37" t="s">
        <v>27</v>
      </c>
      <c r="D18" s="39"/>
      <c r="E18" s="39"/>
      <c r="F18" s="39"/>
      <c r="G18" s="39"/>
      <c r="H18" s="38" t="s">
        <v>60</v>
      </c>
      <c r="I18" s="52">
        <v>4.5</v>
      </c>
      <c r="J18" s="52">
        <v>3074.58</v>
      </c>
      <c r="K18" s="52">
        <f t="shared" si="0"/>
        <v>13835.61</v>
      </c>
      <c r="L18" s="52"/>
    </row>
    <row r="19" ht="14.25" customHeight="1" spans="1:12">
      <c r="A19" s="37" t="s">
        <v>61</v>
      </c>
      <c r="B19" s="7" t="s">
        <v>62</v>
      </c>
      <c r="C19" s="38" t="s">
        <v>63</v>
      </c>
      <c r="D19" s="38"/>
      <c r="E19" s="38"/>
      <c r="F19" s="38"/>
      <c r="G19" s="38"/>
      <c r="H19" s="38" t="s">
        <v>64</v>
      </c>
      <c r="I19" s="52">
        <v>2</v>
      </c>
      <c r="J19" s="52">
        <v>150</v>
      </c>
      <c r="K19" s="52">
        <f t="shared" si="0"/>
        <v>300</v>
      </c>
      <c r="L19" s="39"/>
    </row>
    <row r="20" ht="14.25" customHeight="1" spans="1:12">
      <c r="A20" s="39"/>
      <c r="B20" s="37" t="s">
        <v>65</v>
      </c>
      <c r="C20" s="39"/>
      <c r="D20" s="39"/>
      <c r="E20" s="39"/>
      <c r="F20" s="39"/>
      <c r="G20" s="39"/>
      <c r="H20" s="39"/>
      <c r="I20" s="39"/>
      <c r="J20" s="39"/>
      <c r="K20" s="53" t="s">
        <v>66</v>
      </c>
      <c r="L20" s="39"/>
    </row>
    <row r="21" ht="16.9" customHeight="1" spans="1:12">
      <c r="A21" s="35"/>
      <c r="L21" s="51" t="s">
        <v>67</v>
      </c>
    </row>
    <row r="22" ht="16.9" customHeight="1" spans="1:12">
      <c r="A22" s="43" t="s">
        <v>68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="33" customFormat="1" ht="72" customHeight="1" spans="1:12">
      <c r="A23" s="44" t="s">
        <v>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="33" customFormat="1" ht="16.9" customHeight="1" spans="1:8">
      <c r="A24" s="43"/>
      <c r="B24" s="45" t="s">
        <v>70</v>
      </c>
      <c r="C24" s="46" t="s">
        <v>71</v>
      </c>
      <c r="G24" s="43"/>
      <c r="H24" s="43"/>
    </row>
    <row r="25" s="33" customFormat="1" ht="16.9" customHeight="1" spans="1:8">
      <c r="A25" s="43"/>
      <c r="B25" s="45" t="s">
        <v>72</v>
      </c>
      <c r="C25" s="47">
        <v>147047.174181818</v>
      </c>
      <c r="D25" s="35"/>
      <c r="E25" s="35"/>
      <c r="G25" s="43"/>
      <c r="H25" s="43"/>
    </row>
    <row r="26" s="33" customFormat="1" ht="16.9" customHeight="1" spans="1:8">
      <c r="A26" s="43"/>
      <c r="B26" s="45" t="s">
        <v>73</v>
      </c>
      <c r="C26" s="47">
        <v>138719.26</v>
      </c>
      <c r="D26" s="35"/>
      <c r="E26" s="35"/>
      <c r="G26" s="43"/>
      <c r="H26" s="43"/>
    </row>
    <row r="27" s="33" customFormat="1" ht="16.9" customHeight="1" spans="1:10">
      <c r="A27" s="43"/>
      <c r="E27" s="35"/>
      <c r="G27" s="43"/>
      <c r="H27" s="43"/>
      <c r="I27" s="54">
        <v>43162</v>
      </c>
      <c r="J27" s="54"/>
    </row>
    <row r="28" s="33" customFormat="1" ht="16.9" customHeight="1" spans="1:12">
      <c r="A28" s="43"/>
      <c r="B28" s="48"/>
      <c r="C28" s="48"/>
      <c r="D28" s="49"/>
      <c r="E28" s="49"/>
      <c r="G28" s="50"/>
      <c r="K28" s="43"/>
      <c r="L28" s="43"/>
    </row>
    <row r="29" s="33" customFormat="1" ht="16.9" customHeight="1" spans="1:12">
      <c r="A29" s="43"/>
      <c r="B29" s="48"/>
      <c r="C29" s="48"/>
      <c r="D29" s="49"/>
      <c r="E29" s="49"/>
      <c r="G29" s="50"/>
      <c r="K29" s="43"/>
      <c r="L29" s="43"/>
    </row>
    <row r="30" s="33" customFormat="1" ht="16.9" customHeight="1" spans="1:12">
      <c r="A30" s="43"/>
      <c r="B30" s="48"/>
      <c r="C30" s="48"/>
      <c r="D30" s="49"/>
      <c r="E30" s="49"/>
      <c r="G30" s="50"/>
      <c r="K30" s="43"/>
      <c r="L30" s="43"/>
    </row>
    <row r="31" s="33" customFormat="1" ht="16.9" customHeight="1" spans="1:12">
      <c r="A31" s="43"/>
      <c r="B31" s="48"/>
      <c r="C31" s="48"/>
      <c r="D31" s="49"/>
      <c r="E31" s="49"/>
      <c r="G31" s="50"/>
      <c r="K31" s="43"/>
      <c r="L31" s="43"/>
    </row>
    <row r="33" ht="47.25" customHeight="1"/>
    <row r="34" ht="22.5" customHeight="1"/>
    <row r="35" ht="22.5" customHeight="1"/>
    <row r="36" ht="22.5" customHeight="1"/>
    <row r="37" ht="22.5" customHeight="1"/>
  </sheetData>
  <mergeCells count="9">
    <mergeCell ref="A1:L1"/>
    <mergeCell ref="D3:G3"/>
    <mergeCell ref="H3:K3"/>
    <mergeCell ref="A22:L22"/>
    <mergeCell ref="A23:L23"/>
    <mergeCell ref="I27:J27"/>
    <mergeCell ref="B3:B4"/>
    <mergeCell ref="C3:C4"/>
    <mergeCell ref="L3:L4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opLeftCell="A10" workbookViewId="0">
      <selection activeCell="N21" sqref="N21"/>
    </sheetView>
  </sheetViews>
  <sheetFormatPr defaultColWidth="9" defaultRowHeight="11.25"/>
  <cols>
    <col min="1" max="1" width="4.375" style="2" customWidth="1"/>
    <col min="2" max="2" width="33.625" style="2" customWidth="1"/>
    <col min="3" max="3" width="5.875" style="2" customWidth="1"/>
    <col min="4" max="4" width="9.625" style="2" customWidth="1"/>
    <col min="5" max="5" width="9.75" style="2" customWidth="1"/>
    <col min="6" max="6" width="10.125" style="2" customWidth="1"/>
    <col min="7" max="7" width="13.875" style="2" customWidth="1"/>
    <col min="8" max="8" width="10.375" style="2" customWidth="1"/>
    <col min="9" max="12" width="9.625" style="2" customWidth="1"/>
    <col min="13" max="16384" width="9" style="2"/>
  </cols>
  <sheetData>
    <row r="1" ht="25.1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6.9" customHeight="1" spans="1:12">
      <c r="A2" s="4" t="s">
        <v>1</v>
      </c>
      <c r="G2" s="5" t="s">
        <v>2</v>
      </c>
      <c r="L2" s="28" t="s">
        <v>3</v>
      </c>
    </row>
    <row r="3" ht="16.9" customHeight="1" spans="1:12">
      <c r="A3" s="6" t="s">
        <v>4</v>
      </c>
      <c r="B3" s="6" t="s">
        <v>5</v>
      </c>
      <c r="C3" s="6" t="s">
        <v>6</v>
      </c>
      <c r="D3" s="6" t="s">
        <v>7</v>
      </c>
      <c r="E3" s="6"/>
      <c r="F3" s="6"/>
      <c r="G3" s="6"/>
      <c r="H3" s="6" t="s">
        <v>8</v>
      </c>
      <c r="I3" s="6"/>
      <c r="J3" s="6"/>
      <c r="K3" s="6"/>
      <c r="L3" s="6" t="s">
        <v>9</v>
      </c>
    </row>
    <row r="4" ht="16.9" customHeight="1" spans="1:12">
      <c r="A4" s="6" t="s">
        <v>10</v>
      </c>
      <c r="B4" s="6"/>
      <c r="C4" s="6"/>
      <c r="D4" s="6" t="s">
        <v>11</v>
      </c>
      <c r="E4" s="6" t="s">
        <v>12</v>
      </c>
      <c r="F4" s="6" t="s">
        <v>13</v>
      </c>
      <c r="G4" s="6" t="s">
        <v>14</v>
      </c>
      <c r="H4" s="6" t="s">
        <v>11</v>
      </c>
      <c r="I4" s="6" t="s">
        <v>12</v>
      </c>
      <c r="J4" s="6" t="s">
        <v>13</v>
      </c>
      <c r="K4" s="6" t="s">
        <v>14</v>
      </c>
      <c r="L4" s="6"/>
    </row>
    <row r="5" ht="14.25" customHeight="1" spans="1:12">
      <c r="A5" s="6" t="s">
        <v>15</v>
      </c>
      <c r="B5" s="7" t="s">
        <v>16</v>
      </c>
      <c r="C5" s="8" t="s">
        <v>17</v>
      </c>
      <c r="D5" s="8"/>
      <c r="E5" s="8"/>
      <c r="F5" s="8"/>
      <c r="G5" s="8"/>
      <c r="H5" s="8" t="s">
        <v>18</v>
      </c>
      <c r="I5" s="29">
        <v>0.378</v>
      </c>
      <c r="J5" s="29">
        <v>1236.23</v>
      </c>
      <c r="K5" s="29">
        <f>I5*J5</f>
        <v>467.29494</v>
      </c>
      <c r="L5" s="11"/>
    </row>
    <row r="6" ht="14.25" customHeight="1" spans="1:12">
      <c r="A6" s="6" t="s">
        <v>19</v>
      </c>
      <c r="B6" s="9" t="s">
        <v>20</v>
      </c>
      <c r="C6" s="8" t="s">
        <v>17</v>
      </c>
      <c r="D6" s="8"/>
      <c r="E6" s="8"/>
      <c r="F6" s="8"/>
      <c r="G6" s="8"/>
      <c r="H6" s="8" t="s">
        <v>21</v>
      </c>
      <c r="I6" s="29">
        <v>6.4</v>
      </c>
      <c r="J6" s="29">
        <v>6399.34</v>
      </c>
      <c r="K6" s="29">
        <f t="shared" ref="K6:K19" si="0">I6*J6</f>
        <v>40955.776</v>
      </c>
      <c r="L6" s="11"/>
    </row>
    <row r="7" ht="14.25" customHeight="1" spans="1:12">
      <c r="A7" s="6" t="s">
        <v>22</v>
      </c>
      <c r="B7" s="7" t="s">
        <v>23</v>
      </c>
      <c r="C7" s="8" t="s">
        <v>17</v>
      </c>
      <c r="D7" s="8"/>
      <c r="E7" s="8"/>
      <c r="F7" s="8"/>
      <c r="G7" s="8"/>
      <c r="H7" s="8" t="s">
        <v>24</v>
      </c>
      <c r="I7" s="29">
        <v>12.45</v>
      </c>
      <c r="J7" s="29">
        <v>222.03</v>
      </c>
      <c r="K7" s="29">
        <f t="shared" si="0"/>
        <v>2764.2735</v>
      </c>
      <c r="L7" s="11"/>
    </row>
    <row r="8" ht="14.25" customHeight="1" spans="1:12">
      <c r="A8" s="6" t="s">
        <v>25</v>
      </c>
      <c r="B8" s="10" t="s">
        <v>26</v>
      </c>
      <c r="C8" s="6" t="s">
        <v>27</v>
      </c>
      <c r="D8" s="11"/>
      <c r="E8" s="11"/>
      <c r="F8" s="11"/>
      <c r="G8" s="11"/>
      <c r="H8" s="8" t="s">
        <v>28</v>
      </c>
      <c r="I8" s="29">
        <v>8.3</v>
      </c>
      <c r="J8" s="29">
        <v>155.37</v>
      </c>
      <c r="K8" s="29">
        <f t="shared" si="0"/>
        <v>1289.571</v>
      </c>
      <c r="L8" s="29"/>
    </row>
    <row r="9" ht="14.25" customHeight="1" spans="1:12">
      <c r="A9" s="6" t="s">
        <v>29</v>
      </c>
      <c r="B9" s="7" t="s">
        <v>30</v>
      </c>
      <c r="C9" s="6" t="s">
        <v>27</v>
      </c>
      <c r="D9" s="11"/>
      <c r="E9" s="11"/>
      <c r="F9" s="11"/>
      <c r="G9" s="11"/>
      <c r="H9" s="8" t="s">
        <v>31</v>
      </c>
      <c r="I9" s="29">
        <v>8.3</v>
      </c>
      <c r="J9" s="29">
        <v>1043.22</v>
      </c>
      <c r="K9" s="29">
        <f t="shared" si="0"/>
        <v>8658.726</v>
      </c>
      <c r="L9" s="29"/>
    </row>
    <row r="10" ht="14.25" customHeight="1" spans="1:12">
      <c r="A10" s="6" t="s">
        <v>32</v>
      </c>
      <c r="B10" s="9" t="s">
        <v>33</v>
      </c>
      <c r="C10" s="6" t="s">
        <v>27</v>
      </c>
      <c r="D10" s="11"/>
      <c r="E10" s="11"/>
      <c r="F10" s="11"/>
      <c r="G10" s="11"/>
      <c r="H10" s="8" t="s">
        <v>34</v>
      </c>
      <c r="I10" s="29">
        <v>4.5</v>
      </c>
      <c r="J10" s="29">
        <v>5864.77</v>
      </c>
      <c r="K10" s="29">
        <f t="shared" si="0"/>
        <v>26391.465</v>
      </c>
      <c r="L10" s="29"/>
    </row>
    <row r="11" ht="14.25" customHeight="1" spans="1:12">
      <c r="A11" s="6" t="s">
        <v>35</v>
      </c>
      <c r="B11" s="12" t="s">
        <v>36</v>
      </c>
      <c r="C11" s="6" t="s">
        <v>27</v>
      </c>
      <c r="D11" s="11"/>
      <c r="E11" s="11"/>
      <c r="F11" s="11"/>
      <c r="G11" s="11"/>
      <c r="H11" s="8" t="s">
        <v>37</v>
      </c>
      <c r="I11" s="29">
        <v>3.8</v>
      </c>
      <c r="J11" s="29">
        <v>8083.43</v>
      </c>
      <c r="K11" s="29">
        <f t="shared" si="0"/>
        <v>30717.034</v>
      </c>
      <c r="L11" s="29"/>
    </row>
    <row r="12" ht="14.25" customHeight="1" spans="1:12">
      <c r="A12" s="6" t="s">
        <v>38</v>
      </c>
      <c r="B12" s="12" t="s">
        <v>74</v>
      </c>
      <c r="C12" s="8" t="s">
        <v>17</v>
      </c>
      <c r="D12" s="8"/>
      <c r="E12" s="8"/>
      <c r="F12" s="8"/>
      <c r="G12" s="8"/>
      <c r="H12" s="8" t="s">
        <v>40</v>
      </c>
      <c r="I12" s="29">
        <v>0.53</v>
      </c>
      <c r="J12" s="29">
        <v>1419.75</v>
      </c>
      <c r="K12" s="29">
        <f t="shared" si="0"/>
        <v>752.4675</v>
      </c>
      <c r="L12" s="11"/>
    </row>
    <row r="13" ht="14.25" customHeight="1" spans="1:12">
      <c r="A13" s="6" t="s">
        <v>41</v>
      </c>
      <c r="B13" s="9" t="s">
        <v>75</v>
      </c>
      <c r="C13" s="6" t="s">
        <v>27</v>
      </c>
      <c r="D13" s="11"/>
      <c r="E13" s="11"/>
      <c r="F13" s="11"/>
      <c r="G13" s="11"/>
      <c r="H13" s="8" t="s">
        <v>43</v>
      </c>
      <c r="I13" s="29">
        <v>0.46</v>
      </c>
      <c r="J13" s="29">
        <v>989.27</v>
      </c>
      <c r="K13" s="29">
        <f t="shared" si="0"/>
        <v>455.0642</v>
      </c>
      <c r="L13" s="29"/>
    </row>
    <row r="14" ht="14.25" customHeight="1" spans="1:12">
      <c r="A14" s="6" t="s">
        <v>44</v>
      </c>
      <c r="B14" s="7" t="s">
        <v>45</v>
      </c>
      <c r="C14" s="6" t="s">
        <v>27</v>
      </c>
      <c r="D14" s="11"/>
      <c r="E14" s="11"/>
      <c r="F14" s="11"/>
      <c r="G14" s="11"/>
      <c r="H14" s="8" t="s">
        <v>46</v>
      </c>
      <c r="I14" s="29">
        <v>0.46</v>
      </c>
      <c r="J14" s="29">
        <v>1033.27</v>
      </c>
      <c r="K14" s="29">
        <f t="shared" si="0"/>
        <v>475.3042</v>
      </c>
      <c r="L14" s="29"/>
    </row>
    <row r="15" ht="14.25" customHeight="1" spans="1:12">
      <c r="A15" s="6" t="s">
        <v>47</v>
      </c>
      <c r="B15" s="13" t="s">
        <v>76</v>
      </c>
      <c r="C15" s="6" t="s">
        <v>49</v>
      </c>
      <c r="D15" s="11"/>
      <c r="E15" s="11"/>
      <c r="F15" s="11"/>
      <c r="G15" s="11"/>
      <c r="H15" s="8" t="s">
        <v>50</v>
      </c>
      <c r="I15" s="29">
        <v>0.65</v>
      </c>
      <c r="J15" s="29">
        <v>5370.38</v>
      </c>
      <c r="K15" s="29">
        <f t="shared" si="0"/>
        <v>3490.747</v>
      </c>
      <c r="L15" s="29"/>
    </row>
    <row r="16" ht="14.25" customHeight="1" spans="1:12">
      <c r="A16" s="6" t="s">
        <v>51</v>
      </c>
      <c r="B16" s="7" t="s">
        <v>52</v>
      </c>
      <c r="C16" s="6" t="s">
        <v>53</v>
      </c>
      <c r="D16" s="11"/>
      <c r="E16" s="11"/>
      <c r="F16" s="11"/>
      <c r="G16" s="11"/>
      <c r="H16" s="8" t="s">
        <v>54</v>
      </c>
      <c r="I16" s="29">
        <v>6.5</v>
      </c>
      <c r="J16" s="29">
        <v>427.72</v>
      </c>
      <c r="K16" s="29">
        <f t="shared" si="0"/>
        <v>2780.18</v>
      </c>
      <c r="L16" s="29"/>
    </row>
    <row r="17" ht="14.25" customHeight="1" spans="1:12">
      <c r="A17" s="6" t="s">
        <v>55</v>
      </c>
      <c r="B17" s="9" t="s">
        <v>77</v>
      </c>
      <c r="C17" s="6" t="s">
        <v>17</v>
      </c>
      <c r="D17" s="11"/>
      <c r="E17" s="11"/>
      <c r="F17" s="11"/>
      <c r="G17" s="11"/>
      <c r="H17" s="8" t="s">
        <v>57</v>
      </c>
      <c r="I17" s="29">
        <v>1</v>
      </c>
      <c r="J17" s="29">
        <v>1459.73</v>
      </c>
      <c r="K17" s="29">
        <f t="shared" si="0"/>
        <v>1459.73</v>
      </c>
      <c r="L17" s="29"/>
    </row>
    <row r="18" ht="14.25" customHeight="1" spans="1:12">
      <c r="A18" s="6" t="s">
        <v>58</v>
      </c>
      <c r="B18" s="12" t="s">
        <v>59</v>
      </c>
      <c r="C18" s="6" t="s">
        <v>27</v>
      </c>
      <c r="D18" s="11"/>
      <c r="E18" s="11"/>
      <c r="F18" s="11"/>
      <c r="G18" s="11"/>
      <c r="H18" s="8" t="s">
        <v>60</v>
      </c>
      <c r="I18" s="29">
        <v>4.5</v>
      </c>
      <c r="J18" s="29">
        <v>3074.58</v>
      </c>
      <c r="K18" s="29">
        <f t="shared" si="0"/>
        <v>13835.61</v>
      </c>
      <c r="L18" s="29"/>
    </row>
    <row r="19" ht="14.25" customHeight="1" spans="1:12">
      <c r="A19" s="6" t="s">
        <v>61</v>
      </c>
      <c r="B19" s="7" t="s">
        <v>62</v>
      </c>
      <c r="C19" s="8" t="s">
        <v>63</v>
      </c>
      <c r="D19" s="8"/>
      <c r="E19" s="8"/>
      <c r="F19" s="8"/>
      <c r="G19" s="8"/>
      <c r="H19" s="8" t="s">
        <v>64</v>
      </c>
      <c r="I19" s="29">
        <v>2</v>
      </c>
      <c r="J19" s="29">
        <v>150</v>
      </c>
      <c r="K19" s="29">
        <f t="shared" si="0"/>
        <v>300</v>
      </c>
      <c r="L19" s="11"/>
    </row>
    <row r="20" ht="14.25" customHeight="1" spans="1:12">
      <c r="A20" s="11"/>
      <c r="B20" s="6" t="s">
        <v>65</v>
      </c>
      <c r="C20" s="11"/>
      <c r="D20" s="11"/>
      <c r="E20" s="11"/>
      <c r="F20" s="11"/>
      <c r="G20" s="11"/>
      <c r="H20" s="11"/>
      <c r="I20" s="11"/>
      <c r="J20" s="11"/>
      <c r="K20" s="30" t="s">
        <v>66</v>
      </c>
      <c r="L20" s="11"/>
    </row>
    <row r="21" ht="16.9" customHeight="1" spans="1:12">
      <c r="A21" s="4" t="s">
        <v>78</v>
      </c>
      <c r="L21" s="28" t="s">
        <v>67</v>
      </c>
    </row>
    <row r="22" ht="16.9" customHeight="1" spans="1:12">
      <c r="A22" s="14" t="s">
        <v>68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="1" customFormat="1" ht="46.5" customHeight="1" spans="1:12">
      <c r="A23" s="15" t="s">
        <v>69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="1" customFormat="1" ht="16.9" customHeight="1" spans="1:12">
      <c r="A24" s="16"/>
      <c r="B24" s="17" t="s">
        <v>70</v>
      </c>
      <c r="C24" s="18" t="s">
        <v>79</v>
      </c>
      <c r="D24" s="18" t="s">
        <v>80</v>
      </c>
      <c r="E24" s="18" t="s">
        <v>81</v>
      </c>
      <c r="F24" s="19" t="s">
        <v>82</v>
      </c>
      <c r="G24" s="20" t="s">
        <v>71</v>
      </c>
      <c r="H24" s="2"/>
      <c r="I24" s="2"/>
      <c r="J24" s="2"/>
      <c r="K24" s="16"/>
      <c r="L24" s="16"/>
    </row>
    <row r="25" s="1" customFormat="1" ht="16.9" customHeight="1" spans="1:12">
      <c r="A25" s="16"/>
      <c r="B25" s="17" t="s">
        <v>72</v>
      </c>
      <c r="C25" s="21">
        <v>0.11</v>
      </c>
      <c r="D25" s="22">
        <f>K20/1.11*0.11</f>
        <v>13357.8889459459</v>
      </c>
      <c r="E25" s="22">
        <f>D25+K20</f>
        <v>148151.131945946</v>
      </c>
      <c r="F25" s="22">
        <v>147124.32</v>
      </c>
      <c r="G25" s="23">
        <v>147124.32</v>
      </c>
      <c r="H25" s="4"/>
      <c r="I25" s="4"/>
      <c r="J25" s="2"/>
      <c r="K25" s="16"/>
      <c r="L25" s="16"/>
    </row>
    <row r="26" s="1" customFormat="1" ht="16.9" customHeight="1" spans="1:12">
      <c r="A26" s="16"/>
      <c r="B26" s="17" t="s">
        <v>73</v>
      </c>
      <c r="C26" s="21">
        <v>0.03</v>
      </c>
      <c r="D26" s="22">
        <f>K20/1.03*0.03</f>
        <v>3926.01678640777</v>
      </c>
      <c r="E26" s="22">
        <f>D26+K20</f>
        <v>138719.259786408</v>
      </c>
      <c r="F26" s="19"/>
      <c r="G26" s="24">
        <v>138719.26</v>
      </c>
      <c r="H26" s="2"/>
      <c r="I26" s="4"/>
      <c r="J26" s="2"/>
      <c r="K26" s="16"/>
      <c r="L26" s="16"/>
    </row>
    <row r="27" s="1" customFormat="1" ht="16.9" customHeight="1" spans="1:12">
      <c r="A27" s="16"/>
      <c r="B27" s="25"/>
      <c r="C27" s="25"/>
      <c r="D27" s="26"/>
      <c r="E27" s="26"/>
      <c r="F27" s="2"/>
      <c r="G27" s="27" t="s">
        <v>83</v>
      </c>
      <c r="H27" s="2"/>
      <c r="I27" s="31" t="s">
        <v>84</v>
      </c>
      <c r="J27" s="31"/>
      <c r="K27" s="16"/>
      <c r="L27" s="16"/>
    </row>
    <row r="28" s="1" customFormat="1" ht="16.9" customHeight="1" spans="1:12">
      <c r="A28" s="16"/>
      <c r="B28" s="25"/>
      <c r="C28" s="25"/>
      <c r="D28" s="26"/>
      <c r="E28" s="26"/>
      <c r="F28" s="2"/>
      <c r="G28" s="27"/>
      <c r="H28" s="2"/>
      <c r="I28" s="32">
        <v>43162</v>
      </c>
      <c r="J28" s="32"/>
      <c r="K28" s="16"/>
      <c r="L28" s="16"/>
    </row>
    <row r="29" s="1" customFormat="1" ht="16.9" customHeight="1" spans="1:12">
      <c r="A29" s="16"/>
      <c r="B29" s="25"/>
      <c r="C29" s="25"/>
      <c r="D29" s="26"/>
      <c r="E29" s="26"/>
      <c r="F29" s="2"/>
      <c r="G29" s="27"/>
      <c r="H29" s="2"/>
      <c r="K29" s="16"/>
      <c r="L29" s="16"/>
    </row>
    <row r="30" s="1" customFormat="1" ht="16.9" customHeight="1" spans="1:12">
      <c r="A30" s="16"/>
      <c r="B30" s="25"/>
      <c r="C30" s="25"/>
      <c r="D30" s="26"/>
      <c r="E30" s="26"/>
      <c r="F30" s="2"/>
      <c r="G30" s="27"/>
      <c r="H30" s="2"/>
      <c r="K30" s="16"/>
      <c r="L30" s="16"/>
    </row>
    <row r="32" ht="47.25" customHeight="1"/>
    <row r="33" ht="22.5" customHeight="1"/>
    <row r="34" ht="22.5" customHeight="1"/>
    <row r="35" ht="22.5" customHeight="1"/>
    <row r="36" ht="22.5" customHeight="1"/>
  </sheetData>
  <mergeCells count="10">
    <mergeCell ref="A1:L1"/>
    <mergeCell ref="D3:G3"/>
    <mergeCell ref="H3:K3"/>
    <mergeCell ref="A22:L22"/>
    <mergeCell ref="A23:L23"/>
    <mergeCell ref="I27:J27"/>
    <mergeCell ref="I28:J28"/>
    <mergeCell ref="B3:B4"/>
    <mergeCell ref="C3:C4"/>
    <mergeCell ref="L3:L4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(1)工程量清单审核表 (2)</vt:lpstr>
      <vt:lpstr>(1)工程量清单审核表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小宅</cp:lastModifiedBy>
  <dcterms:created xsi:type="dcterms:W3CDTF">2015-01-10T04:20:00Z</dcterms:created>
  <cp:lastPrinted>2018-03-04T00:49:00Z</cp:lastPrinted>
  <dcterms:modified xsi:type="dcterms:W3CDTF">2018-04-18T02:05:30Z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